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<sst xmlns="http://schemas.openxmlformats.org/spreadsheetml/2006/main" count="267" uniqueCount="157">
  <si>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</si>
  <si>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</si>
  <si>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</si>
  <si>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</si>
  <si>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</si>
  <si>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</si>
  <si>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</si>
  <si>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</si>
  <si>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</si>
  <si>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</si>
  <si>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</si>
  <si>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</si>
  <si>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</si>
  <si>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</si>
  <si>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</si>
  <si>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</si>
  <si>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</si>
  <si>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</si>
  <si>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</si>
  <si>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</si>
  <si>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</si>
  <si>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</si>
  <si>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</si>
  <si>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</si>
  <si>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</si>
  <si>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</si>
  <si>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</si>
  <si>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</si>
  <si>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</si>
  <si>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</si>
  <si>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</si>
  <si>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</si>
  <si>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</si>
  <si>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</si>
  <si>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</si>
  <si>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</si>
  <si>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</si>
  <si>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</si>
  <si>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</si>
  <si>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</si>
  <si>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</si>
  <si>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</si>
  <si>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</si>
  <si>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</si>
  <si>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</si>
  <si>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</si>
  <si>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</si>
  <si>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</si>
  <si>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</si>
  <si>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</si>
  <si>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</si>
  <si>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</si>
  <si>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</si>
  <si>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</si>
  <si>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</si>
  <si>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</si>
  <si>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</si>
  <si>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</si>
  <si>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</si>
  <si>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</si>
  <si>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</si>
  <si>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</si>
  <si>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</si>
  <si>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</si>
  <si>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</si>
  <si>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</si>
  <si>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</si>
  <si>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</si>
  <si>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</si>
  <si>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</si>
  <si>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</si>
  <si>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</si>
  <si>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</si>
  <si>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</si>
  <si>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</si>
  <si>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</si>
  <si>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</si>
  <si>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</si>
  <si>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</si>
  <si>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</si>
  <si>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</si>
  <si>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</si>
  <si>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</si>
  <si>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</si>
  <si>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</si>
  <si>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</si>
  <si>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</si>
  <si>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</si>
  <si>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</si>
  <si>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</si>
  <si>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</si>
  <si>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</si>
  <si>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</si>
  <si>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</si>
  <si>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</si>
  <si>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</si>
  <si>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</si>
  <si>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</si>
  <si>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</si>
  <si>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</si>
  <si>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</si>
  <si>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</si>
  <si>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</si>
  <si>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</si>
  <si>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</si>
  <si>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</si>
  <si>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</si>
  <si>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</si>
  <si>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</si>
  <si>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</si>
  <si>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</si>
  <si>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</si>
  <si>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</si>
  <si>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</si>
  <si>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</si>
  <si>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</si>
  <si>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</si>
  <si>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</si>
  <si>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</si>
  <si>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</si>
  <si>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</si>
  <si>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</si>
  <si>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</si>
  <si>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</si>
  <si>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</si>
  <si>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</si>
  <si>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</si>
  <si>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</si>
  <si>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</si>
  <si>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</si>
  <si>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</si>
  <si>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</si>
  <si>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</si>
  <si>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</si>
  <si>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</si>
  <si>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</si>
  <si>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</si>
  <si>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</si>
  <si>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</si>
  <si>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</si>
  <si>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</si>
  <si>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</si>
  <si>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</si>
  <si>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</si>
  <si>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</si>
  <si>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</si>
  <si>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</si>
  <si>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</si>
  <si>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</si>
  <si>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</si>
  <si>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</si>
  <si>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</si>
  <si>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</si>
  <si>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</si>
  <si>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</si>
  <si>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</si>
  <si>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М'який інвентар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</si>
</sst>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6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0" fillId="0" borderId="24" xfId="0" applyNumberFormat="1" applyBorder="1" applyAlignment="1">
      <alignment/>
    </xf>
    <xf numFmtId="2" fontId="5" fillId="0" borderId="24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E16" sqref="E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1"/>
    </row>
    <row r="2" spans="2:19" ht="1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1"/>
    </row>
    <row r="3" spans="2:19" ht="15">
      <c r="B3" s="81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4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91" t="s">
        <v>17</v>
      </c>
    </row>
    <row r="6" spans="2:16" ht="16.5" thickBot="1" thickTop="1">
      <c r="B6" s="5">
        <v>1</v>
      </c>
      <c r="C6" s="6">
        <v>2</v>
      </c>
      <c r="D6" s="95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2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434718.82</v>
      </c>
      <c r="E8" s="12">
        <f t="shared" si="0"/>
        <v>506411.86</v>
      </c>
      <c r="F8" s="12">
        <f t="shared" si="0"/>
        <v>471963.48</v>
      </c>
      <c r="G8" s="12">
        <f t="shared" si="0"/>
        <v>344199.23</v>
      </c>
      <c r="H8" s="12">
        <f t="shared" si="0"/>
        <v>468539.30000000005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2225832.69</v>
      </c>
    </row>
    <row r="9" spans="2:16" ht="28.5" customHeight="1">
      <c r="B9" s="13" t="s">
        <v>21</v>
      </c>
      <c r="C9" s="10">
        <v>2100</v>
      </c>
      <c r="D9" s="12">
        <f>D10</f>
        <v>390552.96</v>
      </c>
      <c r="E9" s="12">
        <f>E10</f>
        <v>399899.05</v>
      </c>
      <c r="F9" s="12">
        <f>F10</f>
        <v>436283.20999999996</v>
      </c>
      <c r="G9" s="12">
        <f>G10</f>
        <v>331407.42</v>
      </c>
      <c r="H9" s="12">
        <f aca="true" t="shared" si="1" ref="H9:O9">H10</f>
        <v>363413.83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1921556.47</v>
      </c>
    </row>
    <row r="10" spans="2:16" ht="15" customHeight="1">
      <c r="B10" s="13" t="s">
        <v>22</v>
      </c>
      <c r="C10" s="11">
        <v>2110</v>
      </c>
      <c r="D10" s="12">
        <f>D11+D13</f>
        <v>390552.96</v>
      </c>
      <c r="E10" s="12">
        <f>E11+E13</f>
        <v>399899.05</v>
      </c>
      <c r="F10" s="12">
        <f>F11+F13</f>
        <v>436283.20999999996</v>
      </c>
      <c r="G10" s="12">
        <f>G11+G13</f>
        <v>331407.42</v>
      </c>
      <c r="H10" s="12">
        <f aca="true" t="shared" si="3" ref="H10:O10">H11+H13</f>
        <v>363413.83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1921556.47</v>
      </c>
    </row>
    <row r="11" spans="2:16" ht="18" customHeight="1">
      <c r="B11" s="13" t="s">
        <v>23</v>
      </c>
      <c r="C11" s="11">
        <v>2111</v>
      </c>
      <c r="D11" s="12">
        <v>324414.65</v>
      </c>
      <c r="E11" s="12">
        <v>334362.98</v>
      </c>
      <c r="F11" s="12">
        <v>360331.81</v>
      </c>
      <c r="G11" s="12">
        <v>274900.97</v>
      </c>
      <c r="H11" s="12">
        <v>301123.88</v>
      </c>
      <c r="I11" s="12"/>
      <c r="J11" s="12"/>
      <c r="K11" s="12"/>
      <c r="L11" s="12"/>
      <c r="M11" s="12"/>
      <c r="N11" s="12"/>
      <c r="O11" s="12"/>
      <c r="P11" s="12">
        <f t="shared" si="2"/>
        <v>1595134.29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66138.31</v>
      </c>
      <c r="E13" s="12">
        <v>65536.07</v>
      </c>
      <c r="F13" s="12">
        <v>75951.4</v>
      </c>
      <c r="G13" s="12">
        <v>56506.45</v>
      </c>
      <c r="H13" s="12">
        <v>62289.95</v>
      </c>
      <c r="I13" s="12"/>
      <c r="J13" s="12"/>
      <c r="K13" s="12"/>
      <c r="L13" s="12"/>
      <c r="M13" s="12"/>
      <c r="N13" s="12"/>
      <c r="O13" s="12"/>
      <c r="P13" s="12">
        <f t="shared" si="2"/>
        <v>326422.18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44165.86</v>
      </c>
      <c r="E14" s="12">
        <f>E15++E16+E17+E18+E19+E20+E20+E21+E28</f>
        <v>106512.81</v>
      </c>
      <c r="F14" s="12">
        <f>F15++F16+F17+F18+F19+F20+F20+F21+F28</f>
        <v>35680.27</v>
      </c>
      <c r="G14" s="12">
        <f>G15++G16+G17+G18+G19+G20+G20+G21+G28</f>
        <v>12791.81</v>
      </c>
      <c r="H14" s="12">
        <f aca="true" t="shared" si="4" ref="H14:O14">H15++H16+H17+H18+H19+H20+H20+H21+H28</f>
        <v>105125.47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304276.22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44165.86</v>
      </c>
      <c r="E17" s="12">
        <v>44981.43</v>
      </c>
      <c r="F17" s="12">
        <v>16221.55</v>
      </c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105368.84000000001</v>
      </c>
    </row>
    <row r="18" spans="2:16" ht="15.75" customHeight="1">
      <c r="B18" s="16" t="s">
        <v>30</v>
      </c>
      <c r="C18" s="11">
        <v>2240</v>
      </c>
      <c r="D18" s="12"/>
      <c r="E18" s="12">
        <v>389.04</v>
      </c>
      <c r="F18" s="12">
        <v>422.51</v>
      </c>
      <c r="G18" s="12"/>
      <c r="H18" s="12">
        <v>813.69</v>
      </c>
      <c r="I18" s="12"/>
      <c r="J18" s="12"/>
      <c r="K18" s="12"/>
      <c r="L18" s="12"/>
      <c r="M18" s="12"/>
      <c r="N18" s="12"/>
      <c r="O18" s="12"/>
      <c r="P18" s="12">
        <f t="shared" si="2"/>
        <v>1625.24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61142.340000000004</v>
      </c>
      <c r="F21" s="12">
        <f>F22+F23+F24+F25+F26+F27</f>
        <v>19036.21</v>
      </c>
      <c r="G21" s="12">
        <f>G22+G23+G24+G25+G26+G27</f>
        <v>12791.81</v>
      </c>
      <c r="H21" s="12">
        <f aca="true" t="shared" si="5" ref="H21:O21">H22+H23+H24+H25+H26+H27</f>
        <v>104311.78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197282.14</v>
      </c>
    </row>
    <row r="22" spans="2:16" ht="15.75" customHeight="1">
      <c r="B22" s="13" t="s">
        <v>34</v>
      </c>
      <c r="C22" s="11">
        <v>2271</v>
      </c>
      <c r="D22" s="12"/>
      <c r="E22" s="12">
        <v>44934.05</v>
      </c>
      <c r="F22" s="12"/>
      <c r="G22" s="12"/>
      <c r="H22" s="12">
        <v>103440.36</v>
      </c>
      <c r="I22" s="12"/>
      <c r="J22" s="12"/>
      <c r="K22" s="12"/>
      <c r="L22" s="12"/>
      <c r="M22" s="12"/>
      <c r="N22" s="12"/>
      <c r="O22" s="12"/>
      <c r="P22" s="12">
        <f t="shared" si="2"/>
        <v>148374.41</v>
      </c>
    </row>
    <row r="23" spans="2:16" ht="20.25" customHeight="1">
      <c r="B23" s="13" t="s">
        <v>35</v>
      </c>
      <c r="C23" s="11">
        <v>2272</v>
      </c>
      <c r="D23" s="12"/>
      <c r="E23" s="12">
        <v>963.75</v>
      </c>
      <c r="F23" s="12">
        <v>3094.07</v>
      </c>
      <c r="G23" s="12">
        <v>3205</v>
      </c>
      <c r="H23" s="12"/>
      <c r="I23" s="12"/>
      <c r="J23" s="12"/>
      <c r="K23" s="12"/>
      <c r="L23" s="12"/>
      <c r="M23" s="12"/>
      <c r="N23" s="12"/>
      <c r="O23" s="12"/>
      <c r="P23" s="12">
        <f t="shared" si="2"/>
        <v>7262.82</v>
      </c>
    </row>
    <row r="24" spans="2:16" ht="21" customHeight="1">
      <c r="B24" s="13" t="s">
        <v>36</v>
      </c>
      <c r="C24" s="11">
        <v>2273</v>
      </c>
      <c r="D24" s="12"/>
      <c r="E24" s="12">
        <v>14353.65</v>
      </c>
      <c r="F24" s="12">
        <v>15407.61</v>
      </c>
      <c r="G24" s="12">
        <v>9586.81</v>
      </c>
      <c r="H24" s="12">
        <v>515.06</v>
      </c>
      <c r="I24" s="12"/>
      <c r="J24" s="12"/>
      <c r="K24" s="12"/>
      <c r="L24" s="12"/>
      <c r="M24" s="12"/>
      <c r="N24" s="18"/>
      <c r="O24" s="12"/>
      <c r="P24" s="12">
        <f t="shared" si="2"/>
        <v>39863.13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890.89</v>
      </c>
      <c r="F26" s="12">
        <v>534.53</v>
      </c>
      <c r="G26" s="12"/>
      <c r="H26" s="12">
        <v>356.36</v>
      </c>
      <c r="I26" s="12"/>
      <c r="J26" s="12"/>
      <c r="K26" s="12"/>
      <c r="L26" s="12"/>
      <c r="M26" s="12"/>
      <c r="N26" s="12"/>
      <c r="O26" s="12"/>
      <c r="P26" s="12">
        <f t="shared" si="2"/>
        <v>1781.7800000000002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1" t="s">
        <v>84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15">
      <c r="B74" s="81" t="s">
        <v>85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ht="15.75" thickBot="1">
      <c r="B75" s="81" t="s">
        <v>2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ht="15.75" customHeight="1" thickBot="1">
      <c r="B76" s="3" t="s">
        <v>3</v>
      </c>
      <c r="C76" s="4" t="s">
        <v>4</v>
      </c>
      <c r="D76" s="94" t="s">
        <v>86</v>
      </c>
      <c r="E76" s="89" t="s">
        <v>87</v>
      </c>
      <c r="F76" s="89" t="s">
        <v>88</v>
      </c>
      <c r="G76" s="89" t="s">
        <v>89</v>
      </c>
      <c r="H76" s="89" t="s">
        <v>90</v>
      </c>
      <c r="I76" s="89" t="s">
        <v>91</v>
      </c>
      <c r="J76" s="89" t="s">
        <v>92</v>
      </c>
      <c r="K76" s="89" t="s">
        <v>93</v>
      </c>
      <c r="L76" s="89" t="s">
        <v>94</v>
      </c>
      <c r="M76" s="89" t="s">
        <v>95</v>
      </c>
      <c r="N76" s="89" t="s">
        <v>96</v>
      </c>
      <c r="O76" s="89" t="s">
        <v>97</v>
      </c>
      <c r="P76" s="91" t="s">
        <v>98</v>
      </c>
    </row>
    <row r="77" spans="2:16" ht="24" customHeight="1" thickBot="1" thickTop="1">
      <c r="B77" s="5">
        <v>1</v>
      </c>
      <c r="C77" s="6">
        <v>2</v>
      </c>
      <c r="D77" s="9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2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3" t="s">
        <v>99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 ht="15">
      <c r="B145" s="81" t="s">
        <v>2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5.75" thickBot="1">
      <c r="B147" s="3" t="s">
        <v>3</v>
      </c>
      <c r="C147" s="4" t="s">
        <v>4</v>
      </c>
      <c r="D147" s="94" t="s">
        <v>5</v>
      </c>
      <c r="E147" s="89" t="s">
        <v>6</v>
      </c>
      <c r="F147" s="89" t="s">
        <v>7</v>
      </c>
      <c r="G147" s="89" t="s">
        <v>8</v>
      </c>
      <c r="H147" s="89" t="s">
        <v>9</v>
      </c>
      <c r="I147" s="89" t="s">
        <v>10</v>
      </c>
      <c r="J147" s="89" t="s">
        <v>11</v>
      </c>
      <c r="K147" s="89" t="s">
        <v>12</v>
      </c>
      <c r="L147" s="89" t="s">
        <v>13</v>
      </c>
      <c r="M147" s="89" t="s">
        <v>14</v>
      </c>
      <c r="N147" s="89" t="s">
        <v>15</v>
      </c>
      <c r="O147" s="89" t="s">
        <v>16</v>
      </c>
      <c r="P147" s="91" t="s">
        <v>100</v>
      </c>
    </row>
    <row r="148" spans="2:16" ht="30" customHeight="1" thickBot="1" thickTop="1">
      <c r="B148" s="5">
        <v>1</v>
      </c>
      <c r="C148" s="6">
        <v>2</v>
      </c>
      <c r="D148" s="9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2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1071796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1071796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1071796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1071796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394171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394171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v>394171</v>
      </c>
      <c r="I157" s="12"/>
      <c r="J157" s="12"/>
      <c r="K157" s="12"/>
      <c r="L157" s="12"/>
      <c r="M157" s="12"/>
      <c r="N157" s="12"/>
      <c r="O157" s="12"/>
      <c r="P157" s="12">
        <f t="shared" si="19"/>
        <v>394171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677625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677625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>
        <v>677625</v>
      </c>
      <c r="I160" s="12"/>
      <c r="J160" s="12"/>
      <c r="K160" s="12"/>
      <c r="L160" s="12"/>
      <c r="M160" s="12"/>
      <c r="N160" s="12"/>
      <c r="O160" s="12"/>
      <c r="P160" s="12">
        <f t="shared" si="19"/>
        <v>677625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9" t="s">
        <v>101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2:16" ht="15">
      <c r="B164" s="81" t="s">
        <v>2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0.25" customHeight="1">
      <c r="B166" s="82"/>
      <c r="C166" s="83"/>
      <c r="D166" s="78" t="s">
        <v>102</v>
      </c>
      <c r="E166" s="78" t="s">
        <v>103</v>
      </c>
      <c r="F166" s="78" t="s">
        <v>104</v>
      </c>
      <c r="G166" s="78" t="s">
        <v>105</v>
      </c>
      <c r="H166" s="78" t="s">
        <v>106</v>
      </c>
      <c r="I166" s="78" t="s">
        <v>104</v>
      </c>
      <c r="J166" s="77" t="s">
        <v>107</v>
      </c>
      <c r="K166" s="77" t="s">
        <v>108</v>
      </c>
      <c r="L166" s="78" t="s">
        <v>104</v>
      </c>
      <c r="M166" s="77" t="s">
        <v>109</v>
      </c>
      <c r="N166" s="77" t="s">
        <v>110</v>
      </c>
      <c r="O166" s="78" t="s">
        <v>104</v>
      </c>
      <c r="P166" s="87"/>
    </row>
    <row r="167" spans="2:16" ht="25.5" customHeight="1">
      <c r="B167" s="84"/>
      <c r="C167" s="85"/>
      <c r="D167" s="68"/>
      <c r="E167" s="77"/>
      <c r="F167" s="78"/>
      <c r="G167" s="68"/>
      <c r="H167" s="77"/>
      <c r="I167" s="78"/>
      <c r="J167" s="68"/>
      <c r="K167" s="77"/>
      <c r="L167" s="78"/>
      <c r="M167" s="68"/>
      <c r="N167" s="77"/>
      <c r="O167" s="78"/>
      <c r="P167" s="88"/>
    </row>
    <row r="168" spans="2:16" ht="15">
      <c r="B168" s="31" t="s">
        <v>111</v>
      </c>
      <c r="C168" s="32">
        <v>12.37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112</v>
      </c>
      <c r="F173" s="55">
        <f>C168+D168+D169+D170+D171+D172-E168-E169-E170-E171-E172</f>
        <v>12.37</v>
      </c>
      <c r="H173" s="54" t="s">
        <v>113</v>
      </c>
      <c r="I173" s="55">
        <f>F173+G168+G169+G170+G171+G172-H168-H169-H170-H171-H172</f>
        <v>12.37</v>
      </c>
      <c r="K173" s="54" t="s">
        <v>114</v>
      </c>
      <c r="L173" s="55">
        <f>I173+J168+J169+J170+J171+J172-K168-K169-K170-K171-K172</f>
        <v>12.37</v>
      </c>
      <c r="N173" s="54" t="s">
        <v>115</v>
      </c>
      <c r="O173" s="55">
        <f>L173+M168+M169+M170+M171+M172-N168-N169-N170-N171-N172</f>
        <v>12.37</v>
      </c>
    </row>
    <row r="174" spans="4:15" ht="12.75">
      <c r="D174" s="77" t="s">
        <v>116</v>
      </c>
      <c r="E174" s="77" t="s">
        <v>117</v>
      </c>
      <c r="F174" s="78" t="s">
        <v>104</v>
      </c>
      <c r="G174" s="77" t="s">
        <v>118</v>
      </c>
      <c r="H174" s="77" t="s">
        <v>119</v>
      </c>
      <c r="I174" s="78" t="s">
        <v>104</v>
      </c>
      <c r="J174" s="77" t="s">
        <v>120</v>
      </c>
      <c r="K174" s="77" t="s">
        <v>121</v>
      </c>
      <c r="L174" s="78" t="s">
        <v>104</v>
      </c>
      <c r="M174" s="77" t="s">
        <v>122</v>
      </c>
      <c r="N174" s="77" t="s">
        <v>123</v>
      </c>
      <c r="O174" s="78" t="s">
        <v>104</v>
      </c>
    </row>
    <row r="175" spans="4:15" ht="27" customHeight="1">
      <c r="D175" s="77"/>
      <c r="E175" s="77"/>
      <c r="F175" s="78"/>
      <c r="G175" s="77"/>
      <c r="H175" s="77"/>
      <c r="I175" s="78"/>
      <c r="J175" s="77"/>
      <c r="K175" s="77"/>
      <c r="L175" s="78"/>
      <c r="M175" s="77"/>
      <c r="N175" s="77"/>
      <c r="O175" s="78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124</v>
      </c>
      <c r="F181" s="55">
        <f>O173+D176+D177+D178+D179+D180-E176-E177-E178-E179-E180</f>
        <v>12.37</v>
      </c>
      <c r="H181" s="54" t="s">
        <v>125</v>
      </c>
      <c r="I181" s="55">
        <f>F181+G176+G177+G178+G179+G180-H176-H177-H178-H179-H180</f>
        <v>12.37</v>
      </c>
      <c r="K181" s="54" t="s">
        <v>126</v>
      </c>
      <c r="L181" s="55">
        <f>I181+J176+J177+J178+J179+J180-K176-K177-K178-K179-K180</f>
        <v>12.37</v>
      </c>
      <c r="N181" s="54" t="s">
        <v>127</v>
      </c>
      <c r="O181" s="55">
        <f>L181+M176+M177+M178+M179+M180-N176-N177-N178-N179-N180</f>
        <v>12.37</v>
      </c>
    </row>
    <row r="182" spans="4:15" ht="12.75">
      <c r="D182" s="77" t="s">
        <v>128</v>
      </c>
      <c r="E182" s="77" t="s">
        <v>129</v>
      </c>
      <c r="F182" s="78" t="s">
        <v>104</v>
      </c>
      <c r="G182" s="77" t="s">
        <v>130</v>
      </c>
      <c r="H182" s="77" t="s">
        <v>131</v>
      </c>
      <c r="I182" s="78" t="s">
        <v>104</v>
      </c>
      <c r="J182" s="77" t="s">
        <v>132</v>
      </c>
      <c r="K182" s="77" t="s">
        <v>133</v>
      </c>
      <c r="L182" s="78" t="s">
        <v>104</v>
      </c>
      <c r="M182" s="77" t="s">
        <v>134</v>
      </c>
      <c r="N182" s="77" t="s">
        <v>135</v>
      </c>
      <c r="O182" s="78" t="s">
        <v>104</v>
      </c>
    </row>
    <row r="183" spans="4:15" ht="32.25" customHeight="1">
      <c r="D183" s="77"/>
      <c r="E183" s="77"/>
      <c r="F183" s="78"/>
      <c r="G183" s="77"/>
      <c r="H183" s="77"/>
      <c r="I183" s="78"/>
      <c r="J183" s="77"/>
      <c r="K183" s="77"/>
      <c r="L183" s="78"/>
      <c r="M183" s="77"/>
      <c r="N183" s="77"/>
      <c r="O183" s="78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136</v>
      </c>
      <c r="F189" s="55">
        <f>O181+D184+D185+D186+D187+D188-E184-E185-E186-E187-E188</f>
        <v>12.37</v>
      </c>
      <c r="H189" s="54" t="s">
        <v>137</v>
      </c>
      <c r="I189" s="55">
        <f>F189+G184+G185+G186+G187+G188-H184-H185-H186-H187-H188</f>
        <v>12.37</v>
      </c>
      <c r="K189" s="54" t="s">
        <v>138</v>
      </c>
      <c r="L189" s="55">
        <f>I189+J184+J185+J186+J187+J188-K184-K185-K186-K187-K188</f>
        <v>12.37</v>
      </c>
      <c r="N189" s="54" t="s">
        <v>139</v>
      </c>
      <c r="O189" s="55">
        <f>L189+M184+M185+M186+M187+M188-N184-N185-N186-N187-N188</f>
        <v>12.37</v>
      </c>
    </row>
    <row r="190" spans="2:16" ht="15">
      <c r="B190" s="79" t="s">
        <v>140</v>
      </c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2:16" ht="15">
      <c r="B191" s="81" t="s">
        <v>2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82" t="s">
        <v>141</v>
      </c>
      <c r="C193" s="83"/>
      <c r="D193" s="77" t="s">
        <v>142</v>
      </c>
      <c r="E193" s="68" t="s">
        <v>143</v>
      </c>
      <c r="F193" s="70" t="s">
        <v>144</v>
      </c>
      <c r="G193" s="70" t="s">
        <v>145</v>
      </c>
      <c r="H193" s="70" t="s">
        <v>146</v>
      </c>
      <c r="I193" s="70" t="s">
        <v>147</v>
      </c>
      <c r="J193" s="70" t="s">
        <v>148</v>
      </c>
      <c r="K193" s="70" t="s">
        <v>149</v>
      </c>
      <c r="L193" s="70" t="s">
        <v>150</v>
      </c>
      <c r="M193" s="68" t="s">
        <v>151</v>
      </c>
      <c r="N193" s="68" t="s">
        <v>152</v>
      </c>
      <c r="O193" s="70" t="s">
        <v>153</v>
      </c>
      <c r="P193" s="71" t="s">
        <v>154</v>
      </c>
    </row>
    <row r="194" spans="2:16" ht="20.25" customHeight="1">
      <c r="B194" s="84"/>
      <c r="C194" s="85"/>
      <c r="D194" s="77"/>
      <c r="E194" s="86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2"/>
    </row>
    <row r="195" spans="2:16" ht="15">
      <c r="B195" s="73" t="s">
        <v>155</v>
      </c>
      <c r="C195" s="74"/>
      <c r="D195" s="59"/>
      <c r="E195" s="60">
        <v>8270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>
        <f>D195+E195+F195+G195+H195+I195+J195+K195+L195+M195+N195+O195</f>
        <v>8270</v>
      </c>
    </row>
    <row r="196" spans="2:16" ht="15">
      <c r="B196" s="66" t="s">
        <v>156</v>
      </c>
      <c r="C196" s="67"/>
      <c r="D196" s="55"/>
      <c r="E196" s="55">
        <v>2020</v>
      </c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9">
        <f aca="true" t="shared" si="23" ref="P196:P217">D196+E196+F196+G196+H196+I196+J196+K196+L196+M196+N196+O196</f>
        <v>2020</v>
      </c>
    </row>
    <row r="197" spans="2:16" ht="15">
      <c r="B197" s="75"/>
      <c r="C197" s="76"/>
      <c r="D197" s="61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9">
        <f t="shared" si="23"/>
        <v>0</v>
      </c>
    </row>
    <row r="198" spans="2:16" ht="15">
      <c r="B198" s="66"/>
      <c r="C198" s="67"/>
      <c r="D198" s="55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>
        <f t="shared" si="23"/>
        <v>0</v>
      </c>
    </row>
    <row r="199" spans="2:16" ht="15">
      <c r="B199" s="66"/>
      <c r="C199" s="67"/>
      <c r="D199" s="55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>
        <f t="shared" si="23"/>
        <v>0</v>
      </c>
    </row>
    <row r="200" spans="2:16" ht="15">
      <c r="B200" s="66"/>
      <c r="C200" s="67"/>
      <c r="D200" s="55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>
        <f t="shared" si="23"/>
        <v>0</v>
      </c>
    </row>
    <row r="201" spans="2:16" ht="15">
      <c r="B201" s="66"/>
      <c r="C201" s="67"/>
      <c r="D201" s="55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>
        <f t="shared" si="23"/>
        <v>0</v>
      </c>
    </row>
    <row r="202" spans="2:16" ht="15">
      <c r="B202" s="66"/>
      <c r="C202" s="67"/>
      <c r="D202" s="55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>
        <f t="shared" si="23"/>
        <v>0</v>
      </c>
    </row>
    <row r="203" spans="2:16" ht="15">
      <c r="B203" s="66"/>
      <c r="C203" s="67"/>
      <c r="D203" s="55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>
        <f t="shared" si="23"/>
        <v>0</v>
      </c>
    </row>
    <row r="204" spans="2:16" ht="15">
      <c r="B204" s="66"/>
      <c r="C204" s="67"/>
      <c r="D204" s="55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>
        <f t="shared" si="23"/>
        <v>0</v>
      </c>
    </row>
    <row r="205" spans="2:16" ht="15">
      <c r="B205" s="66"/>
      <c r="C205" s="67"/>
      <c r="D205" s="55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>
        <f t="shared" si="23"/>
        <v>0</v>
      </c>
    </row>
    <row r="206" spans="2:16" ht="15">
      <c r="B206" s="62"/>
      <c r="C206" s="63"/>
      <c r="D206" s="55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>
        <f t="shared" si="23"/>
        <v>0</v>
      </c>
    </row>
    <row r="207" spans="2:16" ht="15">
      <c r="B207" s="62"/>
      <c r="C207" s="63"/>
      <c r="D207" s="55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>
        <f t="shared" si="23"/>
        <v>0</v>
      </c>
    </row>
    <row r="208" spans="2:16" ht="15">
      <c r="B208" s="62"/>
      <c r="C208" s="63"/>
      <c r="D208" s="55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>
        <f t="shared" si="23"/>
        <v>0</v>
      </c>
    </row>
    <row r="209" spans="2:16" ht="15">
      <c r="B209" s="62"/>
      <c r="C209" s="63"/>
      <c r="D209" s="55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>
        <f t="shared" si="23"/>
        <v>0</v>
      </c>
    </row>
    <row r="210" spans="2:16" ht="15">
      <c r="B210" s="62"/>
      <c r="C210" s="63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9">
        <f t="shared" si="23"/>
        <v>0</v>
      </c>
    </row>
    <row r="211" spans="2:16" ht="15">
      <c r="B211" s="62"/>
      <c r="C211" s="63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9">
        <f t="shared" si="23"/>
        <v>0</v>
      </c>
    </row>
    <row r="212" spans="2:16" ht="15">
      <c r="B212" s="62"/>
      <c r="C212" s="63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9">
        <f t="shared" si="23"/>
        <v>0</v>
      </c>
    </row>
    <row r="213" spans="2:16" ht="15">
      <c r="B213" s="62"/>
      <c r="C213" s="63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9">
        <f t="shared" si="23"/>
        <v>0</v>
      </c>
    </row>
    <row r="214" spans="2:16" ht="15">
      <c r="B214" s="62"/>
      <c r="C214" s="63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9">
        <f t="shared" si="23"/>
        <v>0</v>
      </c>
    </row>
    <row r="215" spans="2:16" ht="15">
      <c r="B215" s="62"/>
      <c r="C215" s="63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9">
        <f t="shared" si="23"/>
        <v>0</v>
      </c>
    </row>
    <row r="216" spans="2:16" ht="15">
      <c r="B216" s="62"/>
      <c r="C216" s="63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9">
        <f t="shared" si="23"/>
        <v>0</v>
      </c>
    </row>
    <row r="217" spans="2:16" ht="15">
      <c r="B217" s="62"/>
      <c r="C217" s="64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9">
        <f t="shared" si="23"/>
        <v>0</v>
      </c>
    </row>
    <row r="218" spans="4:16" ht="12.75">
      <c r="D218" s="55">
        <f>SUM(D195:D216)</f>
        <v>0</v>
      </c>
      <c r="E218" s="55">
        <f aca="true" t="shared" si="24" ref="E218:J218">SUM(E195:E216)</f>
        <v>10290</v>
      </c>
      <c r="F218" s="55">
        <f t="shared" si="24"/>
        <v>0</v>
      </c>
      <c r="G218" s="55">
        <f t="shared" si="24"/>
        <v>0</v>
      </c>
      <c r="H218" s="55">
        <f t="shared" si="24"/>
        <v>0</v>
      </c>
      <c r="I218" s="55">
        <f t="shared" si="24"/>
        <v>0</v>
      </c>
      <c r="J218" s="55">
        <f t="shared" si="24"/>
        <v>0</v>
      </c>
      <c r="K218" s="55">
        <f aca="true" t="shared" si="25" ref="K218:P218">SUM(K195:K217)</f>
        <v>0</v>
      </c>
      <c r="L218" s="55">
        <f t="shared" si="25"/>
        <v>0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10290</v>
      </c>
    </row>
    <row r="219" spans="2:16" ht="1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555</cp:lastModifiedBy>
  <dcterms:created xsi:type="dcterms:W3CDTF">2020-06-12T07:27:21Z</dcterms:created>
  <dcterms:modified xsi:type="dcterms:W3CDTF">2020-06-16T10:07:22Z</dcterms:modified>
  <cp:category/>
  <cp:version/>
  <cp:contentType/>
  <cp:contentStatus/>
</cp:coreProperties>
</file>